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780" yWindow="1005" windowWidth="2073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/>
  <c r="E33"/>
  <c r="E31"/>
  <c r="E22"/>
  <c r="E14"/>
  <c r="E9"/>
  <c r="F31"/>
  <c r="F22"/>
  <c r="F14"/>
  <c r="F5"/>
  <c r="F9" s="1"/>
  <c r="F33" l="1"/>
  <c r="F35" s="1"/>
  <c r="D31"/>
  <c r="D22"/>
  <c r="D14"/>
  <c r="D5"/>
  <c r="D9" l="1"/>
  <c r="D35" s="1"/>
  <c r="D33"/>
</calcChain>
</file>

<file path=xl/sharedStrings.xml><?xml version="1.0" encoding="utf-8"?>
<sst xmlns="http://schemas.openxmlformats.org/spreadsheetml/2006/main" count="36" uniqueCount="36">
  <si>
    <t>Bahia Bay Property Owners Association</t>
  </si>
  <si>
    <t>REVENUE</t>
  </si>
  <si>
    <t>Annual Maintenance Fees</t>
  </si>
  <si>
    <t>Interest Income</t>
  </si>
  <si>
    <t>Late Fees</t>
  </si>
  <si>
    <t>Other Income/Resale Income</t>
  </si>
  <si>
    <t>TOTAL REVENUE</t>
  </si>
  <si>
    <t>OPERATING EXPENSE</t>
  </si>
  <si>
    <t>UTILITIES</t>
  </si>
  <si>
    <t>Electricity</t>
  </si>
  <si>
    <t>Water &amp; Sewer</t>
  </si>
  <si>
    <t>TOTAL UTILITIES</t>
  </si>
  <si>
    <t>REPAIRS &amp; MAINTENANCE</t>
  </si>
  <si>
    <t>Lawn Maintenance</t>
  </si>
  <si>
    <t>Landscape Improvements</t>
  </si>
  <si>
    <t>Security</t>
  </si>
  <si>
    <t>Sea Grass Management</t>
  </si>
  <si>
    <t>Bulkhead/Canal Maintenance</t>
  </si>
  <si>
    <t>TOTAL REPAIRS &amp; MAINTENANCE</t>
  </si>
  <si>
    <t>ADMINISTRATIVE EXPENSES</t>
  </si>
  <si>
    <t>Insurance</t>
  </si>
  <si>
    <t>Legal</t>
  </si>
  <si>
    <t>Professional Fees</t>
  </si>
  <si>
    <t>Web-site Management</t>
  </si>
  <si>
    <t>Property Taxes</t>
  </si>
  <si>
    <t>Bank Charges</t>
  </si>
  <si>
    <t>Administrative General Exp</t>
  </si>
  <si>
    <t>TOTAL ADMINISTRATIVE EXPENSES</t>
  </si>
  <si>
    <t>TOTAL OPERATING EXPENSES</t>
  </si>
  <si>
    <t>TOTAL REVENUE (OVER)/UNDER EXPENSE</t>
  </si>
  <si>
    <t xml:space="preserve"> </t>
  </si>
  <si>
    <t>2022 BUDGET</t>
  </si>
  <si>
    <t>PROPOSED 2023 BUDGET</t>
  </si>
  <si>
    <t>BBPOA 2023 OPERATING BUDGET</t>
  </si>
  <si>
    <t>General Maintenance</t>
  </si>
  <si>
    <t>ACTUAL 2022</t>
  </si>
</sst>
</file>

<file path=xl/styles.xml><?xml version="1.0" encoding="utf-8"?>
<styleSheet xmlns="http://schemas.openxmlformats.org/spreadsheetml/2006/main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;[Red]\-&quot;$&quot;#,##0.00"/>
  </numFmts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164" fontId="0" fillId="0" borderId="0" xfId="0" applyNumberFormat="1"/>
    <xf numFmtId="164" fontId="4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Continuous"/>
    </xf>
    <xf numFmtId="0" fontId="0" fillId="0" borderId="0" xfId="0" applyFill="1"/>
    <xf numFmtId="0" fontId="1" fillId="0" borderId="0" xfId="0" applyFont="1" applyFill="1"/>
    <xf numFmtId="44" fontId="1" fillId="0" borderId="0" xfId="1" applyFont="1" applyFill="1"/>
    <xf numFmtId="44" fontId="1" fillId="0" borderId="0" xfId="0" applyNumberFormat="1" applyFont="1" applyFill="1"/>
    <xf numFmtId="0" fontId="3" fillId="0" borderId="1" xfId="0" applyFont="1" applyFill="1" applyBorder="1" applyAlignment="1">
      <alignment horizontal="center" wrapText="1"/>
    </xf>
    <xf numFmtId="164" fontId="0" fillId="0" borderId="0" xfId="0" applyNumberFormat="1" applyFill="1"/>
    <xf numFmtId="164" fontId="4" fillId="0" borderId="0" xfId="0" applyNumberFormat="1" applyFont="1" applyFill="1"/>
    <xf numFmtId="164" fontId="1" fillId="0" borderId="0" xfId="0" applyNumberFormat="1" applyFont="1" applyFill="1"/>
    <xf numFmtId="7" fontId="1" fillId="0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pane ySplit="1" topLeftCell="A2" activePane="bottomLeft" state="frozen"/>
      <selection pane="bottomLeft" activeCell="I34" sqref="I34"/>
    </sheetView>
  </sheetViews>
  <sheetFormatPr defaultColWidth="11" defaultRowHeight="15.75"/>
  <cols>
    <col min="1" max="1" width="3.875" customWidth="1"/>
    <col min="2" max="2" width="5" customWidth="1"/>
    <col min="3" max="3" width="30.5" customWidth="1"/>
    <col min="4" max="4" width="11.125" bestFit="1" customWidth="1"/>
    <col min="5" max="5" width="11.125" customWidth="1"/>
    <col min="6" max="6" width="11.125" bestFit="1" customWidth="1"/>
  </cols>
  <sheetData>
    <row r="1" spans="1:10" ht="21">
      <c r="A1" s="1" t="s">
        <v>0</v>
      </c>
      <c r="B1" s="2"/>
      <c r="C1" s="2"/>
      <c r="D1" s="2"/>
      <c r="E1" s="2"/>
      <c r="F1" s="2"/>
    </row>
    <row r="2" spans="1:10" ht="21">
      <c r="A2" s="1"/>
      <c r="B2" s="2"/>
      <c r="C2" s="8" t="s">
        <v>33</v>
      </c>
      <c r="D2" s="2"/>
      <c r="E2" s="2"/>
      <c r="F2" s="2"/>
      <c r="G2" s="2"/>
      <c r="H2" s="2"/>
      <c r="I2" s="2"/>
      <c r="J2" s="2"/>
    </row>
    <row r="3" spans="1:10" ht="47.25">
      <c r="D3" s="3" t="s">
        <v>31</v>
      </c>
      <c r="E3" s="3" t="s">
        <v>35</v>
      </c>
      <c r="F3" s="13" t="s">
        <v>32</v>
      </c>
    </row>
    <row r="4" spans="1:10">
      <c r="A4" s="4" t="s">
        <v>1</v>
      </c>
      <c r="F4" s="9"/>
    </row>
    <row r="5" spans="1:10">
      <c r="B5" t="s">
        <v>2</v>
      </c>
      <c r="D5" s="5">
        <f>399*123</f>
        <v>49077</v>
      </c>
      <c r="E5" s="5">
        <v>48282.99</v>
      </c>
      <c r="F5" s="14">
        <f>399*123</f>
        <v>49077</v>
      </c>
    </row>
    <row r="6" spans="1:10">
      <c r="B6" t="s">
        <v>3</v>
      </c>
      <c r="D6" s="5">
        <v>0</v>
      </c>
      <c r="E6" s="5"/>
      <c r="F6" s="14">
        <v>0</v>
      </c>
    </row>
    <row r="7" spans="1:10">
      <c r="B7" t="s">
        <v>4</v>
      </c>
      <c r="D7" s="5">
        <v>0</v>
      </c>
      <c r="E7" s="5">
        <v>350</v>
      </c>
      <c r="F7" s="14">
        <v>0</v>
      </c>
    </row>
    <row r="8" spans="1:10">
      <c r="B8" t="s">
        <v>5</v>
      </c>
      <c r="D8" s="6">
        <v>0</v>
      </c>
      <c r="E8" s="6">
        <v>200</v>
      </c>
      <c r="F8" s="15">
        <v>0</v>
      </c>
    </row>
    <row r="9" spans="1:10">
      <c r="A9" s="4" t="s">
        <v>6</v>
      </c>
      <c r="D9" s="7">
        <f>SUM(D5:D8)</f>
        <v>49077</v>
      </c>
      <c r="E9" s="7">
        <f>SUM(E5:E8)</f>
        <v>48832.99</v>
      </c>
      <c r="F9" s="16">
        <f>SUM(F5:F8)</f>
        <v>49077</v>
      </c>
      <c r="H9" t="s">
        <v>30</v>
      </c>
    </row>
    <row r="10" spans="1:10">
      <c r="A10" s="4" t="s">
        <v>7</v>
      </c>
      <c r="D10" s="5"/>
      <c r="E10" s="5"/>
      <c r="F10" s="14"/>
    </row>
    <row r="11" spans="1:10">
      <c r="B11" s="4" t="s">
        <v>8</v>
      </c>
      <c r="D11" s="5"/>
      <c r="E11" s="5"/>
      <c r="F11" s="14"/>
    </row>
    <row r="12" spans="1:10">
      <c r="C12" t="s">
        <v>9</v>
      </c>
      <c r="D12" s="5">
        <v>1575</v>
      </c>
      <c r="E12" s="5">
        <v>1311.49</v>
      </c>
      <c r="F12" s="14">
        <v>1600</v>
      </c>
    </row>
    <row r="13" spans="1:10">
      <c r="C13" t="s">
        <v>10</v>
      </c>
      <c r="D13" s="6">
        <v>1890</v>
      </c>
      <c r="E13" s="6">
        <v>901.83</v>
      </c>
      <c r="F13" s="15">
        <v>1900</v>
      </c>
    </row>
    <row r="14" spans="1:10">
      <c r="B14" s="4" t="s">
        <v>11</v>
      </c>
      <c r="C14" s="4"/>
      <c r="D14" s="7">
        <f>SUM(D12:D13)</f>
        <v>3465</v>
      </c>
      <c r="E14" s="7">
        <f>SUM(E12:E13)</f>
        <v>2213.3200000000002</v>
      </c>
      <c r="F14" s="16">
        <f>SUM(F12:F13)</f>
        <v>3500</v>
      </c>
    </row>
    <row r="15" spans="1:10">
      <c r="B15" s="4" t="s">
        <v>12</v>
      </c>
      <c r="D15" s="5"/>
      <c r="E15" s="5"/>
      <c r="F15" s="14"/>
    </row>
    <row r="16" spans="1:10">
      <c r="C16" t="s">
        <v>13</v>
      </c>
      <c r="D16" s="5">
        <v>10500</v>
      </c>
      <c r="E16" s="5">
        <v>9174.2000000000007</v>
      </c>
      <c r="F16" s="14">
        <v>11000</v>
      </c>
    </row>
    <row r="17" spans="2:6">
      <c r="C17" t="s">
        <v>34</v>
      </c>
      <c r="D17" s="5">
        <v>3150</v>
      </c>
      <c r="E17" s="5">
        <v>170.52</v>
      </c>
      <c r="F17" s="14">
        <v>3000</v>
      </c>
    </row>
    <row r="18" spans="2:6">
      <c r="C18" t="s">
        <v>14</v>
      </c>
      <c r="D18" s="5">
        <v>2100</v>
      </c>
      <c r="E18" s="5">
        <v>567.09</v>
      </c>
      <c r="F18" s="14">
        <v>12000</v>
      </c>
    </row>
    <row r="19" spans="2:6">
      <c r="C19" t="s">
        <v>15</v>
      </c>
      <c r="D19" s="5">
        <v>250</v>
      </c>
      <c r="E19" s="5">
        <v>0</v>
      </c>
      <c r="F19" s="14">
        <v>250</v>
      </c>
    </row>
    <row r="20" spans="2:6">
      <c r="C20" t="s">
        <v>16</v>
      </c>
      <c r="D20" s="5">
        <v>5250</v>
      </c>
      <c r="E20" s="5">
        <v>3890</v>
      </c>
      <c r="F20" s="14">
        <v>7000</v>
      </c>
    </row>
    <row r="21" spans="2:6">
      <c r="C21" t="s">
        <v>17</v>
      </c>
      <c r="D21" s="5">
        <v>0</v>
      </c>
      <c r="E21" s="5">
        <v>6472.28</v>
      </c>
      <c r="F21" s="14">
        <v>0</v>
      </c>
    </row>
    <row r="22" spans="2:6">
      <c r="B22" s="4" t="s">
        <v>18</v>
      </c>
      <c r="D22" s="7">
        <f>SUM(D16:D21)</f>
        <v>21250</v>
      </c>
      <c r="E22" s="7">
        <f>SUM(E16:E21)</f>
        <v>20274.09</v>
      </c>
      <c r="F22" s="16">
        <f>SUM(F16:F21)</f>
        <v>33250</v>
      </c>
    </row>
    <row r="23" spans="2:6">
      <c r="B23" s="4" t="s">
        <v>19</v>
      </c>
      <c r="D23" s="5"/>
      <c r="E23" s="5"/>
      <c r="F23" s="14"/>
    </row>
    <row r="24" spans="2:6">
      <c r="C24" t="s">
        <v>20</v>
      </c>
      <c r="D24" s="5">
        <v>5000</v>
      </c>
      <c r="E24" s="5">
        <v>4552.91</v>
      </c>
      <c r="F24" s="14">
        <v>5000</v>
      </c>
    </row>
    <row r="25" spans="2:6">
      <c r="C25" t="s">
        <v>21</v>
      </c>
      <c r="D25" s="5">
        <v>1000</v>
      </c>
      <c r="E25" s="5">
        <v>0</v>
      </c>
      <c r="F25" s="14">
        <v>500</v>
      </c>
    </row>
    <row r="26" spans="2:6">
      <c r="C26" t="s">
        <v>22</v>
      </c>
      <c r="D26" s="5">
        <v>2000</v>
      </c>
      <c r="E26" s="5">
        <v>1350</v>
      </c>
      <c r="F26" s="14">
        <v>2000</v>
      </c>
    </row>
    <row r="27" spans="2:6">
      <c r="C27" t="s">
        <v>23</v>
      </c>
      <c r="D27" s="5">
        <v>100</v>
      </c>
      <c r="E27" s="5">
        <v>0</v>
      </c>
      <c r="F27" s="14">
        <v>100</v>
      </c>
    </row>
    <row r="28" spans="2:6">
      <c r="C28" t="s">
        <v>24</v>
      </c>
      <c r="D28" s="5">
        <v>100</v>
      </c>
      <c r="E28" s="5">
        <v>54.65</v>
      </c>
      <c r="F28" s="14">
        <v>100</v>
      </c>
    </row>
    <row r="29" spans="2:6">
      <c r="C29" t="s">
        <v>25</v>
      </c>
      <c r="D29" s="5">
        <v>100</v>
      </c>
      <c r="E29" s="5">
        <v>3.5</v>
      </c>
      <c r="F29" s="14">
        <v>100</v>
      </c>
    </row>
    <row r="30" spans="2:6">
      <c r="C30" t="s">
        <v>26</v>
      </c>
      <c r="D30" s="6">
        <v>3040</v>
      </c>
      <c r="E30" s="6">
        <v>2149.5100000000002</v>
      </c>
      <c r="F30" s="15">
        <v>3200</v>
      </c>
    </row>
    <row r="31" spans="2:6">
      <c r="B31" s="4" t="s">
        <v>27</v>
      </c>
      <c r="D31" s="7">
        <f>SUM(D24:D30)</f>
        <v>11340</v>
      </c>
      <c r="E31" s="7">
        <f>SUM(E24:E30)</f>
        <v>8110.57</v>
      </c>
      <c r="F31" s="16">
        <f>SUM(F24:F30)</f>
        <v>11000</v>
      </c>
    </row>
    <row r="32" spans="2:6">
      <c r="D32" s="7"/>
      <c r="E32" s="7"/>
      <c r="F32" s="16"/>
    </row>
    <row r="33" spans="1:6">
      <c r="B33" s="4" t="s">
        <v>28</v>
      </c>
      <c r="D33" s="7">
        <f>+D31+D22+D14</f>
        <v>36055</v>
      </c>
      <c r="E33" s="7">
        <f>+E31+E22+E14</f>
        <v>30597.98</v>
      </c>
      <c r="F33" s="16">
        <f>+F31+F22+F14</f>
        <v>47750</v>
      </c>
    </row>
    <row r="34" spans="1:6">
      <c r="B34" s="4"/>
      <c r="D34" s="7"/>
      <c r="E34" s="7"/>
      <c r="F34" s="16"/>
    </row>
    <row r="35" spans="1:6">
      <c r="A35" s="4" t="s">
        <v>29</v>
      </c>
      <c r="D35" s="17">
        <f>D9-D33</f>
        <v>13022</v>
      </c>
      <c r="E35" s="17">
        <f>E9-E33</f>
        <v>18235.009999999998</v>
      </c>
      <c r="F35" s="17">
        <f>F9-F33</f>
        <v>1327</v>
      </c>
    </row>
    <row r="36" spans="1:6">
      <c r="F36" s="9"/>
    </row>
    <row r="37" spans="1:6">
      <c r="C37" s="10"/>
      <c r="D37" s="9"/>
      <c r="E37" s="9"/>
      <c r="F37" s="9"/>
    </row>
    <row r="38" spans="1:6">
      <c r="C38" s="10"/>
      <c r="D38" s="11"/>
      <c r="E38" s="11"/>
      <c r="F38" s="9"/>
    </row>
    <row r="39" spans="1:6">
      <c r="C39" s="10"/>
      <c r="D39" s="11"/>
      <c r="E39" s="11"/>
      <c r="F39" s="9"/>
    </row>
    <row r="40" spans="1:6">
      <c r="C40" s="9"/>
      <c r="D40" s="9"/>
      <c r="E40" s="9"/>
    </row>
    <row r="41" spans="1:6">
      <c r="C41" s="9"/>
      <c r="D41" s="12"/>
      <c r="E41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Davenport</dc:creator>
  <cp:lastModifiedBy>Thomas Mikulastik</cp:lastModifiedBy>
  <cp:lastPrinted>2023-01-05T20:28:56Z</cp:lastPrinted>
  <dcterms:created xsi:type="dcterms:W3CDTF">2021-11-04T20:47:05Z</dcterms:created>
  <dcterms:modified xsi:type="dcterms:W3CDTF">2023-02-09T15:43:34Z</dcterms:modified>
</cp:coreProperties>
</file>